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tine/Documents/MARTINE/Contrats/18:19/2018 docs pour site/"/>
    </mc:Choice>
  </mc:AlternateContent>
  <xr:revisionPtr revIDLastSave="0" documentId="13_ncr:1_{325771B7-65ED-1D4D-8A3F-30794123535F}" xr6:coauthVersionLast="37" xr6:coauthVersionMax="37" xr10:uidLastSave="{00000000-0000-0000-0000-000000000000}"/>
  <bookViews>
    <workbookView xWindow="13080" yWindow="3380" windowWidth="25600" windowHeight="18380" tabRatio="500" xr2:uid="{00000000-000D-0000-FFFF-FFFF00000000}"/>
  </bookViews>
  <sheets>
    <sheet name="F" sheetId="1" r:id="rId1"/>
    <sheet name="Réf" sheetId="2" state="hidden" r:id="rId2"/>
  </sheets>
  <definedNames>
    <definedName name="_xlnm._FilterDatabase" localSheetId="1" hidden="1">Réf!#REF!</definedName>
    <definedName name="_xlnm.Print_Area" localSheetId="0">F!$A$1:$L$27</definedName>
  </definedName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" l="1"/>
  <c r="G16" i="1"/>
  <c r="G15" i="1"/>
  <c r="G14" i="1"/>
  <c r="G13" i="1"/>
  <c r="G12" i="1"/>
  <c r="G10" i="1"/>
  <c r="G9" i="1"/>
  <c r="G8" i="1"/>
  <c r="E20" i="1" l="1"/>
  <c r="C27" i="1"/>
  <c r="C18" i="1"/>
  <c r="D18" i="1"/>
  <c r="F18" i="1"/>
  <c r="A17" i="1"/>
  <c r="A16" i="1"/>
  <c r="A15" i="1"/>
  <c r="A14" i="1"/>
  <c r="A13" i="1"/>
  <c r="A12" i="1"/>
  <c r="A8" i="1"/>
  <c r="A9" i="1"/>
  <c r="A10" i="1" s="1"/>
  <c r="A11" i="1" s="1"/>
  <c r="C20" i="1" l="1"/>
  <c r="G18" i="1"/>
  <c r="K20" i="1" s="1"/>
</calcChain>
</file>

<file path=xl/sharedStrings.xml><?xml version="1.0" encoding="utf-8"?>
<sst xmlns="http://schemas.openxmlformats.org/spreadsheetml/2006/main" count="45" uniqueCount="45">
  <si>
    <t>Décompte d'heures</t>
  </si>
  <si>
    <t>Dates prévues</t>
    <phoneticPr fontId="0" type="noConversion"/>
  </si>
  <si>
    <t>Heures effectuées</t>
    <phoneticPr fontId="0" type="noConversion"/>
  </si>
  <si>
    <t>Trajet payé</t>
  </si>
  <si>
    <t>Remarque</t>
    <phoneticPr fontId="0" type="noConversion"/>
  </si>
  <si>
    <t>Nom et prénom</t>
  </si>
  <si>
    <t>Fonction</t>
  </si>
  <si>
    <t>Responsable</t>
  </si>
  <si>
    <t>Titre du cours</t>
  </si>
  <si>
    <t>Nb de zones</t>
  </si>
  <si>
    <t>3 zones</t>
  </si>
  <si>
    <t>Tarif aller-retour</t>
  </si>
  <si>
    <t>Totaux</t>
    <phoneticPr fontId="0" type="noConversion"/>
  </si>
  <si>
    <t>A payer</t>
    <phoneticPr fontId="0" type="noConversion"/>
  </si>
  <si>
    <t>Pour le déplacement</t>
  </si>
  <si>
    <t>Compléter SVP les champs en couleur.</t>
  </si>
  <si>
    <t>Date:</t>
  </si>
  <si>
    <t>Signature:</t>
  </si>
  <si>
    <t>Visa cfc:</t>
  </si>
  <si>
    <t>2 zones</t>
  </si>
  <si>
    <t>Verantwortliche-r</t>
  </si>
  <si>
    <t>Co-responsable</t>
  </si>
  <si>
    <t>Mitverantwortliche-r</t>
  </si>
  <si>
    <t>4 zones</t>
  </si>
  <si>
    <t>Assistant/e</t>
  </si>
  <si>
    <t>5 zones</t>
  </si>
  <si>
    <t>6 zones</t>
  </si>
  <si>
    <t>7 zones</t>
  </si>
  <si>
    <t>2 Zonen</t>
  </si>
  <si>
    <t>3 Zonen</t>
  </si>
  <si>
    <t>4 Zonen</t>
  </si>
  <si>
    <t>5 Zonen</t>
  </si>
  <si>
    <t>6 Zonen</t>
  </si>
  <si>
    <t>7 Zonen</t>
  </si>
  <si>
    <t>aucun</t>
  </si>
  <si>
    <t>keine</t>
  </si>
  <si>
    <t>Heures payées si décompte reçu au cfc le 15 du mois au plus tard</t>
  </si>
  <si>
    <r>
      <t>Absence maladie</t>
    </r>
    <r>
      <rPr>
        <sz val="12"/>
        <rFont val="Montserrat Regular"/>
      </rPr>
      <t xml:space="preserve"> (h. payées)</t>
    </r>
  </si>
  <si>
    <r>
      <t>Autre absence</t>
    </r>
    <r>
      <rPr>
        <sz val="12"/>
        <rFont val="Montserrat Regular"/>
      </rPr>
      <t xml:space="preserve"> (h. non-payées)</t>
    </r>
  </si>
  <si>
    <r>
      <t xml:space="preserve">- </t>
    </r>
    <r>
      <rPr>
        <b/>
        <sz val="11"/>
        <rFont val="Montserrat Regular"/>
      </rPr>
      <t>par mail,</t>
    </r>
    <r>
      <rPr>
        <sz val="11"/>
        <rFont val="Montserrat Regular"/>
      </rPr>
      <t xml:space="preserve"> le décompte ne sera valable que lorsque vous aurez reçu un accusé de réception.</t>
    </r>
  </si>
  <si>
    <r>
      <t xml:space="preserve">- </t>
    </r>
    <r>
      <rPr>
        <b/>
        <sz val="11"/>
        <rFont val="Montserrat Regular"/>
      </rPr>
      <t>ou</t>
    </r>
    <r>
      <rPr>
        <sz val="11"/>
        <rFont val="Montserrat Regular"/>
      </rPr>
      <t xml:space="preserve"> </t>
    </r>
    <r>
      <rPr>
        <b/>
        <sz val="11"/>
        <rFont val="Montserrat Regular"/>
      </rPr>
      <t>par courrier posta</t>
    </r>
    <r>
      <rPr>
        <sz val="11"/>
        <rFont val="Montserrat Regular"/>
      </rPr>
      <t>l, veuillez alors signer le document.</t>
    </r>
  </si>
  <si>
    <r>
      <t xml:space="preserve">Cours No                   </t>
    </r>
    <r>
      <rPr>
        <b/>
        <sz val="20"/>
        <color rgb="FFEA7168"/>
        <rFont val="Montserrat Regular"/>
      </rPr>
      <t>18-</t>
    </r>
  </si>
  <si>
    <r>
      <t>Trajet remboursé</t>
    </r>
    <r>
      <rPr>
        <b/>
        <sz val="12"/>
        <rFont val="Montserrat Regular"/>
      </rPr>
      <t xml:space="preserve"> </t>
    </r>
    <r>
      <rPr>
        <sz val="12"/>
        <rFont val="Montserrat Regular"/>
      </rPr>
      <t>(selon dossier de l'enseignant-e)</t>
    </r>
  </si>
  <si>
    <t>Assistent-in</t>
  </si>
  <si>
    <t>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</si>
</sst>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CHF&quot;\ #,##0.00;&quot;CHF&quot;\ \-#,##0.00"/>
    <numFmt numFmtId="165" formatCode="0.00\ &quot;h.&quot;"/>
    <numFmt numFmtId="166" formatCode="0\ &quot;x&quot;"/>
    <numFmt numFmtId="167" formatCode="00"/>
  </numFmts>
  <fonts count="20">
    <font>
      <sz val="10"/>
      <name val="Verdana"/>
    </font>
    <font>
      <sz val="9"/>
      <name val="Geneva"/>
      <family val="2"/>
    </font>
    <font>
      <sz val="10"/>
      <name val="Geneva"/>
      <family val="2"/>
    </font>
    <font>
      <sz val="8"/>
      <name val="Verdana"/>
      <family val="2"/>
    </font>
    <font>
      <u/>
      <sz val="10"/>
      <color theme="11"/>
      <name val="Verdana"/>
      <family val="2"/>
    </font>
    <font>
      <sz val="14"/>
      <name val="Montserrat Regular"/>
    </font>
    <font>
      <b/>
      <sz val="14"/>
      <name val="Montserrat Regular"/>
    </font>
    <font>
      <sz val="10"/>
      <name val="Montserrat Regular"/>
    </font>
    <font>
      <b/>
      <sz val="20"/>
      <name val="Montserrat Regular"/>
    </font>
    <font>
      <b/>
      <sz val="20"/>
      <color rgb="FFEA7168"/>
      <name val="Montserrat Regular"/>
    </font>
    <font>
      <b/>
      <sz val="36"/>
      <color rgb="FFEA7168"/>
      <name val="Montserrat Regular"/>
    </font>
    <font>
      <b/>
      <sz val="12"/>
      <name val="Montserrat Regular"/>
    </font>
    <font>
      <sz val="11"/>
      <name val="Montserrat Regular"/>
    </font>
    <font>
      <b/>
      <sz val="14"/>
      <color theme="9" tint="-0.249977111117893"/>
      <name val="Montserrat Regular"/>
    </font>
    <font>
      <b/>
      <sz val="14"/>
      <color theme="3" tint="0.39997558519241921"/>
      <name val="Montserrat Regular"/>
    </font>
    <font>
      <sz val="12"/>
      <name val="Montserrat Regular"/>
    </font>
    <font>
      <sz val="9"/>
      <name val="Montserrat Regular"/>
    </font>
    <font>
      <b/>
      <sz val="11"/>
      <name val="Montserrat Regular"/>
    </font>
    <font>
      <b/>
      <sz val="9"/>
      <name val="Montserrat Regular"/>
    </font>
    <font>
      <b/>
      <sz val="10"/>
      <name val="Montserrat Regular"/>
    </font>
  </fonts>
  <fills count="3">
    <fill>
      <patternFill patternType="none"/>
    </fill>
    <fill>
      <patternFill patternType="gray125"/>
    </fill>
    <fill>
      <patternFill patternType="solid">
        <fgColor rgb="FFEA7168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rgb="FFEA7168"/>
      </left>
      <right/>
      <top style="thick">
        <color rgb="FFEA7168"/>
      </top>
      <bottom style="thick">
        <color rgb="FFEA7168"/>
      </bottom>
      <diagonal/>
    </border>
    <border>
      <left/>
      <right/>
      <top style="thick">
        <color rgb="FFEA7168"/>
      </top>
      <bottom style="thick">
        <color rgb="FFEA7168"/>
      </bottom>
      <diagonal/>
    </border>
    <border>
      <left/>
      <right style="thick">
        <color rgb="FFEA7168"/>
      </right>
      <top style="thick">
        <color rgb="FFEA7168"/>
      </top>
      <bottom style="thick">
        <color rgb="FFEA7168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0" fontId="5" fillId="0" borderId="0" xfId="0" applyFont="1" applyProtection="1"/>
    <xf numFmtId="0" fontId="7" fillId="0" borderId="0" xfId="0" applyFont="1" applyProtection="1"/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/>
    <xf numFmtId="0" fontId="5" fillId="0" borderId="0" xfId="0" applyFont="1" applyAlignment="1" applyProtection="1"/>
    <xf numFmtId="0" fontId="7" fillId="0" borderId="0" xfId="0" applyFont="1" applyAlignment="1" applyProtection="1"/>
    <xf numFmtId="0" fontId="11" fillId="0" borderId="0" xfId="0" applyFont="1" applyAlignment="1" applyProtection="1">
      <alignment horizontal="right"/>
    </xf>
    <xf numFmtId="0" fontId="12" fillId="0" borderId="0" xfId="0" applyFont="1" applyProtection="1"/>
    <xf numFmtId="0" fontId="7" fillId="0" borderId="0" xfId="0" applyFont="1" applyAlignment="1" applyProtection="1">
      <alignment vertical="center"/>
    </xf>
    <xf numFmtId="14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6" fontId="5" fillId="0" borderId="17" xfId="0" applyNumberFormat="1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0" borderId="2" xfId="0" applyNumberFormat="1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vertical="center"/>
    </xf>
    <xf numFmtId="14" fontId="5" fillId="2" borderId="6" xfId="0" applyNumberFormat="1" applyFont="1" applyFill="1" applyBorder="1" applyAlignment="1" applyProtection="1">
      <alignment horizontal="center" vertical="center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vertical="top" wrapText="1"/>
    </xf>
    <xf numFmtId="0" fontId="15" fillId="0" borderId="0" xfId="0" quotePrefix="1" applyFont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0" borderId="0" xfId="0" quotePrefix="1" applyFont="1" applyAlignment="1" applyProtection="1">
      <alignment vertical="top"/>
    </xf>
    <xf numFmtId="0" fontId="5" fillId="0" borderId="12" xfId="0" applyFont="1" applyBorder="1" applyAlignment="1" applyProtection="1">
      <alignment vertical="center"/>
    </xf>
    <xf numFmtId="0" fontId="7" fillId="0" borderId="0" xfId="0" applyFont="1" applyFill="1" applyProtection="1"/>
    <xf numFmtId="0" fontId="16" fillId="0" borderId="0" xfId="1" applyFont="1" applyFill="1" applyProtection="1"/>
    <xf numFmtId="0" fontId="7" fillId="0" borderId="0" xfId="0" applyFont="1" applyFill="1" applyAlignment="1" applyProtection="1"/>
    <xf numFmtId="0" fontId="12" fillId="0" borderId="0" xfId="0" applyFont="1" applyAlignment="1" applyProtection="1">
      <alignment vertical="top"/>
    </xf>
    <xf numFmtId="0" fontId="15" fillId="0" borderId="0" xfId="0" applyFont="1" applyAlignment="1" applyProtection="1">
      <alignment horizontal="left" vertical="center"/>
    </xf>
    <xf numFmtId="0" fontId="6" fillId="0" borderId="0" xfId="0" applyFont="1" applyFill="1" applyProtection="1"/>
    <xf numFmtId="0" fontId="11" fillId="0" borderId="13" xfId="0" applyFont="1" applyFill="1" applyBorder="1" applyAlignment="1" applyProtection="1">
      <alignment textRotation="135"/>
    </xf>
    <xf numFmtId="0" fontId="11" fillId="0" borderId="14" xfId="0" applyFont="1" applyBorder="1" applyAlignment="1" applyProtection="1">
      <alignment textRotation="135"/>
    </xf>
    <xf numFmtId="0" fontId="11" fillId="0" borderId="15" xfId="0" applyFont="1" applyBorder="1" applyAlignment="1" applyProtection="1">
      <alignment textRotation="135"/>
    </xf>
    <xf numFmtId="0" fontId="11" fillId="0" borderId="13" xfId="0" applyFont="1" applyBorder="1" applyAlignment="1" applyProtection="1">
      <alignment textRotation="135" wrapText="1"/>
    </xf>
    <xf numFmtId="0" fontId="11" fillId="0" borderId="14" xfId="0" applyFont="1" applyBorder="1" applyAlignment="1" applyProtection="1">
      <alignment textRotation="135" wrapText="1"/>
    </xf>
    <xf numFmtId="0" fontId="15" fillId="0" borderId="0" xfId="0" applyFont="1" applyAlignment="1" applyProtection="1">
      <alignment vertical="center"/>
    </xf>
    <xf numFmtId="0" fontId="15" fillId="0" borderId="12" xfId="0" applyFont="1" applyBorder="1" applyAlignment="1" applyProtection="1">
      <alignment vertical="center"/>
    </xf>
    <xf numFmtId="14" fontId="15" fillId="0" borderId="12" xfId="0" applyNumberFormat="1" applyFont="1" applyBorder="1" applyAlignment="1" applyProtection="1">
      <alignment vertical="center" wrapText="1"/>
    </xf>
    <xf numFmtId="0" fontId="15" fillId="0" borderId="12" xfId="0" applyFont="1" applyBorder="1" applyAlignment="1" applyProtection="1">
      <alignment vertical="center" wrapText="1"/>
    </xf>
    <xf numFmtId="0" fontId="15" fillId="0" borderId="12" xfId="0" quotePrefix="1" applyFont="1" applyBorder="1" applyAlignment="1" applyProtection="1">
      <alignment vertical="center"/>
    </xf>
    <xf numFmtId="0" fontId="15" fillId="0" borderId="0" xfId="0" applyFont="1" applyAlignment="1" applyProtection="1">
      <alignment vertical="top" wrapTex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top" wrapText="1"/>
    </xf>
    <xf numFmtId="0" fontId="12" fillId="0" borderId="0" xfId="0" quotePrefix="1" applyFont="1" applyAlignment="1" applyProtection="1">
      <alignment vertical="top"/>
    </xf>
    <xf numFmtId="0" fontId="17" fillId="0" borderId="0" xfId="0" applyFont="1" applyAlignment="1" applyProtection="1">
      <alignment vertical="top"/>
    </xf>
    <xf numFmtId="165" fontId="5" fillId="0" borderId="11" xfId="0" applyNumberFormat="1" applyFont="1" applyBorder="1" applyAlignment="1" applyProtection="1">
      <alignment horizontal="center" vertical="center"/>
    </xf>
    <xf numFmtId="166" fontId="5" fillId="0" borderId="11" xfId="0" applyNumberFormat="1" applyFont="1" applyBorder="1" applyAlignment="1" applyProtection="1">
      <alignment horizontal="center" vertical="center"/>
    </xf>
    <xf numFmtId="2" fontId="5" fillId="0" borderId="11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/>
    <xf numFmtId="14" fontId="15" fillId="0" borderId="11" xfId="0" applyNumberFormat="1" applyFont="1" applyBorder="1" applyAlignment="1" applyProtection="1">
      <alignment horizontal="left" vertical="center"/>
    </xf>
    <xf numFmtId="0" fontId="18" fillId="0" borderId="0" xfId="1" applyFont="1"/>
    <xf numFmtId="0" fontId="19" fillId="0" borderId="0" xfId="2" applyFont="1" applyAlignment="1">
      <alignment horizontal="center"/>
    </xf>
    <xf numFmtId="0" fontId="16" fillId="0" borderId="0" xfId="1" applyFont="1"/>
    <xf numFmtId="0" fontId="19" fillId="0" borderId="0" xfId="2" applyFont="1" applyAlignment="1">
      <alignment horizontal="left"/>
    </xf>
    <xf numFmtId="0" fontId="15" fillId="2" borderId="0" xfId="0" applyFont="1" applyFill="1" applyAlignment="1" applyProtection="1">
      <alignment horizontal="center" vertical="top" wrapText="1"/>
    </xf>
    <xf numFmtId="0" fontId="15" fillId="0" borderId="12" xfId="0" applyFont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/>
      <protection locked="0"/>
    </xf>
    <xf numFmtId="164" fontId="6" fillId="0" borderId="21" xfId="0" applyNumberFormat="1" applyFont="1" applyFill="1" applyBorder="1" applyAlignment="1" applyProtection="1">
      <alignment horizontal="center" vertical="center"/>
    </xf>
    <xf numFmtId="164" fontId="6" fillId="0" borderId="23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/>
    </xf>
    <xf numFmtId="165" fontId="6" fillId="0" borderId="22" xfId="0" applyNumberFormat="1" applyFont="1" applyFill="1" applyBorder="1" applyAlignment="1" applyProtection="1">
      <alignment horizontal="center" vertical="center"/>
    </xf>
    <xf numFmtId="165" fontId="6" fillId="0" borderId="23" xfId="0" applyNumberFormat="1" applyFont="1" applyFill="1" applyBorder="1" applyAlignment="1" applyProtection="1">
      <alignment horizontal="center" vertical="center"/>
    </xf>
    <xf numFmtId="2" fontId="6" fillId="0" borderId="21" xfId="0" applyNumberFormat="1" applyFont="1" applyFill="1" applyBorder="1" applyAlignment="1" applyProtection="1">
      <alignment horizontal="center" vertical="center"/>
    </xf>
    <xf numFmtId="2" fontId="6" fillId="0" borderId="22" xfId="0" applyNumberFormat="1" applyFont="1" applyFill="1" applyBorder="1" applyAlignment="1" applyProtection="1">
      <alignment horizontal="center" vertical="center"/>
    </xf>
    <xf numFmtId="165" fontId="5" fillId="2" borderId="3" xfId="0" applyNumberFormat="1" applyFont="1" applyFill="1" applyBorder="1" applyAlignment="1" applyProtection="1">
      <alignment horizontal="center" vertical="center"/>
      <protection locked="0"/>
    </xf>
    <xf numFmtId="165" fontId="5" fillId="2" borderId="4" xfId="0" applyNumberFormat="1" applyFont="1" applyFill="1" applyBorder="1" applyAlignment="1" applyProtection="1">
      <alignment horizontal="center" vertical="center"/>
      <protection locked="0"/>
    </xf>
    <xf numFmtId="165" fontId="5" fillId="2" borderId="8" xfId="0" applyNumberFormat="1" applyFont="1" applyFill="1" applyBorder="1" applyAlignment="1" applyProtection="1">
      <alignment horizontal="center" vertical="center"/>
      <protection locked="0"/>
    </xf>
    <xf numFmtId="165" fontId="5" fillId="2" borderId="9" xfId="0" applyNumberFormat="1" applyFont="1" applyFill="1" applyBorder="1" applyAlignment="1" applyProtection="1">
      <alignment horizontal="center" vertical="center"/>
      <protection locked="0"/>
    </xf>
    <xf numFmtId="165" fontId="5" fillId="0" borderId="11" xfId="0" applyNumberFormat="1" applyFont="1" applyBorder="1" applyAlignment="1" applyProtection="1">
      <alignment horizontal="center" vertical="center"/>
    </xf>
    <xf numFmtId="165" fontId="5" fillId="2" borderId="18" xfId="0" applyNumberFormat="1" applyFont="1" applyFill="1" applyBorder="1" applyAlignment="1" applyProtection="1">
      <alignment horizontal="center" vertical="center"/>
      <protection locked="0"/>
    </xf>
    <xf numFmtId="165" fontId="5" fillId="2" borderId="19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right"/>
    </xf>
    <xf numFmtId="0" fontId="5" fillId="2" borderId="0" xfId="0" applyFont="1" applyFill="1" applyAlignment="1" applyProtection="1">
      <alignment horizontal="left"/>
      <protection locked="0"/>
    </xf>
    <xf numFmtId="167" fontId="8" fillId="2" borderId="0" xfId="0" applyNumberFormat="1" applyFont="1" applyFill="1" applyAlignment="1" applyProtection="1">
      <alignment horizontal="left"/>
      <protection locked="0"/>
    </xf>
  </cellXfs>
  <cellStyles count="5">
    <cellStyle name="Lien hypertexte visité" xfId="3" builtinId="9" hidden="1"/>
    <cellStyle name="Lien hypertexte visité" xfId="4" builtinId="9" hidden="1"/>
    <cellStyle name="Normal" xfId="0" builtinId="0"/>
    <cellStyle name="Normal_Budget 02/1-16  ECM" xfId="1" xr:uid="{00000000-0005-0000-0000-000003000000}"/>
    <cellStyle name="Normal_Salaires 07-08.xls" xfId="2" xr:uid="{00000000-0005-0000-0000-000004000000}"/>
  </cellStyles>
  <dxfs count="0"/>
  <tableStyles count="0" defaultTableStyle="TableStyleMedium9" defaultPivotStyle="PivotStyleMedium4"/>
  <colors>
    <mruColors>
      <color rgb="FFEA7168"/>
      <color rgb="FF3481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25400</xdr:colOff>
      <xdr:row>0</xdr:row>
      <xdr:rowOff>12700</xdr:rowOff>
    </xdr:from>
    <xdr:to>
      <xdr:col>6</xdr:col>
      <xdr:colOff>482600</xdr:colOff>
      <xdr:row>4</xdr:row>
      <xdr:rowOff>264926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38C169A-12CF-AD42-B9AA-66F7FF7F0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12700"/>
          <a:ext cx="4597400" cy="1788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view="pageLayout" workbookViewId="0">
      <selection activeCell="H8" sqref="H8"/>
    </sheetView>
  </sheetViews>
  <sheetFormatPr baseColWidth="10" defaultRowHeight="14"/>
  <cols>
    <col min="1" max="1" width="3" style="2" customWidth="1"/>
    <col min="2" max="3" width="12.6640625" style="2" customWidth="1"/>
    <col min="4" max="5" width="6.6640625" style="2" customWidth="1"/>
    <col min="6" max="6" width="12.6640625" style="2" customWidth="1"/>
    <col min="7" max="7" width="13.6640625" style="2" customWidth="1"/>
    <col min="8" max="8" width="28.5" style="2" customWidth="1"/>
    <col min="9" max="9" width="2.6640625" style="2" customWidth="1"/>
    <col min="10" max="10" width="31.6640625" style="2" customWidth="1"/>
    <col min="11" max="11" width="29.1640625" style="2" customWidth="1"/>
    <col min="12" max="12" width="7" style="2" customWidth="1"/>
    <col min="13" max="13" width="6.5" style="2" customWidth="1"/>
    <col min="14" max="16384" width="10.83203125" style="2"/>
  </cols>
  <sheetData>
    <row r="1" spans="1:13" ht="28" customHeight="1">
      <c r="E1" s="1"/>
      <c r="G1" s="6"/>
      <c r="I1" s="79"/>
      <c r="J1" s="79"/>
      <c r="K1" s="79"/>
      <c r="L1" s="79"/>
    </row>
    <row r="2" spans="1:13" ht="41" customHeight="1">
      <c r="B2" s="5"/>
      <c r="C2" s="5"/>
      <c r="D2" s="5"/>
      <c r="E2" s="5"/>
      <c r="F2" s="5"/>
      <c r="G2" s="7"/>
      <c r="I2" s="79" t="s">
        <v>44</v>
      </c>
      <c r="J2" s="79"/>
      <c r="K2" s="79"/>
      <c r="L2" s="79"/>
    </row>
    <row r="3" spans="1:13" s="1" customFormat="1" ht="26" customHeight="1">
      <c r="B3" s="5"/>
      <c r="C3" s="5"/>
      <c r="D3" s="5"/>
      <c r="E3" s="5"/>
      <c r="F3" s="5"/>
    </row>
    <row r="4" spans="1:13" ht="26" customHeight="1">
      <c r="C4" s="8"/>
      <c r="D4" s="5"/>
      <c r="E4" s="8"/>
      <c r="I4" s="80" t="s">
        <v>0</v>
      </c>
      <c r="J4" s="80"/>
      <c r="K4" s="80"/>
      <c r="L4" s="80"/>
    </row>
    <row r="5" spans="1:13" ht="37" customHeight="1">
      <c r="C5" s="8"/>
      <c r="D5" s="5"/>
      <c r="E5" s="8"/>
    </row>
    <row r="6" spans="1:13" ht="13" customHeight="1">
      <c r="C6" s="8"/>
      <c r="D6" s="5"/>
      <c r="E6" s="8"/>
    </row>
    <row r="7" spans="1:13" s="1" customFormat="1" ht="97" customHeight="1" thickBot="1">
      <c r="B7" s="35" t="s">
        <v>1</v>
      </c>
      <c r="C7" s="36" t="s">
        <v>2</v>
      </c>
      <c r="D7" s="37"/>
      <c r="E7" s="38" t="s">
        <v>37</v>
      </c>
      <c r="F7" s="39" t="s">
        <v>38</v>
      </c>
      <c r="G7" s="39" t="s">
        <v>3</v>
      </c>
      <c r="H7" s="39" t="s">
        <v>4</v>
      </c>
    </row>
    <row r="8" spans="1:13" s="14" customFormat="1" ht="30" customHeight="1">
      <c r="A8" s="9" t="str">
        <f>IF(B8="","",1)</f>
        <v/>
      </c>
      <c r="B8" s="10"/>
      <c r="C8" s="11"/>
      <c r="D8" s="76"/>
      <c r="E8" s="77"/>
      <c r="F8" s="11"/>
      <c r="G8" s="12" t="str">
        <f>IF($K$15="aucun","",IF($K$15="","",IF(B8="","",IF(C8&lt;&gt;0,1,0))))</f>
        <v/>
      </c>
      <c r="H8" s="13"/>
      <c r="J8" s="34" t="s">
        <v>5</v>
      </c>
      <c r="K8" s="78"/>
      <c r="L8" s="78"/>
    </row>
    <row r="9" spans="1:13" s="14" customFormat="1" ht="30" customHeight="1">
      <c r="A9" s="9" t="str">
        <f>IF(B9="","",A8+1)</f>
        <v/>
      </c>
      <c r="B9" s="15"/>
      <c r="C9" s="16"/>
      <c r="D9" s="71"/>
      <c r="E9" s="72"/>
      <c r="F9" s="16"/>
      <c r="G9" s="17" t="str">
        <f>IF($K$15="aucun","",IF($K$15="","",IF(B9="","",IF(C9&lt;&gt;0,1,0))))</f>
        <v/>
      </c>
      <c r="H9" s="18"/>
      <c r="J9" s="34" t="s">
        <v>6</v>
      </c>
      <c r="K9" s="81"/>
      <c r="L9" s="81"/>
    </row>
    <row r="10" spans="1:13" s="14" customFormat="1" ht="30" customHeight="1">
      <c r="A10" s="9" t="str">
        <f t="shared" ref="A10:A17" si="0">IF(B10="","",A9+1)</f>
        <v/>
      </c>
      <c r="B10" s="15"/>
      <c r="C10" s="16"/>
      <c r="D10" s="71"/>
      <c r="E10" s="72"/>
      <c r="F10" s="16"/>
      <c r="G10" s="17" t="str">
        <f>IF($K$15="aucun","",IF($K$15="","",IF(B10="","",IF(C10&lt;&gt;0,1,0))))</f>
        <v/>
      </c>
      <c r="H10" s="18"/>
      <c r="J10" s="34" t="s">
        <v>41</v>
      </c>
      <c r="K10" s="82"/>
      <c r="L10" s="82"/>
    </row>
    <row r="11" spans="1:13" s="14" customFormat="1" ht="30" customHeight="1">
      <c r="A11" s="9" t="str">
        <f t="shared" si="0"/>
        <v/>
      </c>
      <c r="B11" s="15"/>
      <c r="C11" s="16"/>
      <c r="D11" s="71"/>
      <c r="E11" s="72"/>
      <c r="F11" s="16"/>
      <c r="G11" s="17"/>
      <c r="H11" s="18"/>
      <c r="J11" s="62" t="s">
        <v>8</v>
      </c>
      <c r="K11" s="61"/>
      <c r="L11" s="61"/>
    </row>
    <row r="12" spans="1:13" s="14" customFormat="1" ht="30" customHeight="1">
      <c r="A12" s="9" t="str">
        <f t="shared" si="0"/>
        <v/>
      </c>
      <c r="B12" s="15"/>
      <c r="C12" s="16"/>
      <c r="D12" s="71"/>
      <c r="E12" s="72"/>
      <c r="F12" s="16"/>
      <c r="G12" s="17" t="str">
        <f>IF($K$15="aucun","",IF($K$15="","",IF(B12="","",IF(C12&lt;&gt;0,1,0))))</f>
        <v/>
      </c>
      <c r="H12" s="18"/>
      <c r="J12" s="62"/>
      <c r="K12" s="61"/>
      <c r="L12" s="61"/>
      <c r="M12" s="9"/>
    </row>
    <row r="13" spans="1:13" s="14" customFormat="1" ht="30" customHeight="1">
      <c r="A13" s="9" t="str">
        <f t="shared" si="0"/>
        <v/>
      </c>
      <c r="B13" s="15"/>
      <c r="C13" s="16"/>
      <c r="D13" s="71"/>
      <c r="E13" s="72"/>
      <c r="F13" s="16"/>
      <c r="G13" s="17" t="str">
        <f>IF($K$15="aucun","",IF($K$15="","",IF(B13="","",IF(C13&lt;&gt;0,1,0))))</f>
        <v/>
      </c>
      <c r="H13" s="18"/>
      <c r="J13" s="3"/>
    </row>
    <row r="14" spans="1:13" s="14" customFormat="1" ht="30" customHeight="1">
      <c r="A14" s="9" t="str">
        <f t="shared" si="0"/>
        <v/>
      </c>
      <c r="B14" s="15"/>
      <c r="C14" s="16"/>
      <c r="D14" s="71"/>
      <c r="E14" s="72"/>
      <c r="F14" s="16"/>
      <c r="G14" s="17" t="str">
        <f>IF($K$15="aucun","",IF($K$15="","",IF(B14="","",IF(C14&lt;&gt;0,1,0))))</f>
        <v/>
      </c>
      <c r="H14" s="18"/>
      <c r="J14" s="4" t="s">
        <v>42</v>
      </c>
    </row>
    <row r="15" spans="1:13" s="14" customFormat="1" ht="30" customHeight="1">
      <c r="A15" s="9" t="str">
        <f>IF(B15="","",A14+1)</f>
        <v/>
      </c>
      <c r="B15" s="15"/>
      <c r="C15" s="16"/>
      <c r="D15" s="71"/>
      <c r="E15" s="72"/>
      <c r="F15" s="16"/>
      <c r="G15" s="17" t="str">
        <f>IF($K$15="aucun","",IF($K$15="","",IF(B15="","",IF(C15&lt;&gt;0,1,0))))</f>
        <v/>
      </c>
      <c r="H15" s="18"/>
      <c r="J15" s="53" t="s">
        <v>9</v>
      </c>
      <c r="K15" s="63"/>
      <c r="L15" s="63"/>
    </row>
    <row r="16" spans="1:13" s="14" customFormat="1" ht="30" customHeight="1">
      <c r="A16" s="9" t="str">
        <f t="shared" si="0"/>
        <v/>
      </c>
      <c r="B16" s="15"/>
      <c r="C16" s="16"/>
      <c r="D16" s="71"/>
      <c r="E16" s="72"/>
      <c r="F16" s="16"/>
      <c r="G16" s="17" t="str">
        <f>IF($K$15="aucun","",IF($K$15="","",IF(B16="","",IF(C16&lt;&gt;0,1,0))))</f>
        <v/>
      </c>
      <c r="H16" s="18"/>
      <c r="J16" s="53" t="s">
        <v>11</v>
      </c>
      <c r="K16" s="66" t="str">
        <f>IF(K15="","",IF(K15="aucun","",VLOOKUP($K$15,Réf!B:C,2)))</f>
        <v/>
      </c>
      <c r="L16" s="66"/>
      <c r="M16" s="19"/>
    </row>
    <row r="17" spans="1:13" s="14" customFormat="1" ht="30" customHeight="1" thickBot="1">
      <c r="A17" s="9" t="str">
        <f t="shared" si="0"/>
        <v/>
      </c>
      <c r="B17" s="20"/>
      <c r="C17" s="21"/>
      <c r="D17" s="73"/>
      <c r="E17" s="74"/>
      <c r="F17" s="21"/>
      <c r="G17" s="17"/>
      <c r="H17" s="22"/>
      <c r="J17" s="5"/>
      <c r="M17" s="9"/>
    </row>
    <row r="18" spans="1:13" s="14" customFormat="1" ht="30" customHeight="1">
      <c r="B18" s="54" t="s">
        <v>12</v>
      </c>
      <c r="C18" s="50" t="str">
        <f>IF(SUM(C8:C17)=0,"",SUM(C8:C17))</f>
        <v/>
      </c>
      <c r="D18" s="75" t="str">
        <f>IF(SUM(D8:E17)=0,"",SUM(D8:E17))</f>
        <v/>
      </c>
      <c r="E18" s="75"/>
      <c r="F18" s="50" t="str">
        <f>IF(SUM(F8:F17)=0,"",SUM(F8:F17))</f>
        <v/>
      </c>
      <c r="G18" s="51" t="str">
        <f>IF(SUM(G8:G17)=0,"",SUM(G8:G17))</f>
        <v/>
      </c>
      <c r="H18" s="52"/>
      <c r="M18" s="9"/>
    </row>
    <row r="19" spans="1:13" s="14" customFormat="1" ht="25" customHeight="1" thickBot="1">
      <c r="M19" s="9"/>
    </row>
    <row r="20" spans="1:13" s="14" customFormat="1" ht="30" customHeight="1" thickTop="1" thickBot="1">
      <c r="A20" s="1"/>
      <c r="B20" s="33" t="s">
        <v>13</v>
      </c>
      <c r="C20" s="69" t="str">
        <f>IF(SUM(C18:D18)=0,"",SUM(C18:D18))</f>
        <v/>
      </c>
      <c r="D20" s="70"/>
      <c r="E20" s="67" t="str">
        <f>CONCATENATE("h. ",$K$9)</f>
        <v xml:space="preserve">h. </v>
      </c>
      <c r="F20" s="67"/>
      <c r="G20" s="68"/>
      <c r="H20" s="23"/>
      <c r="J20" s="40" t="s">
        <v>14</v>
      </c>
      <c r="K20" s="64" t="str">
        <f>IF(K15="","",IF(K15="aucune","",IF(G18="","",G18*K16)))</f>
        <v/>
      </c>
      <c r="L20" s="65"/>
      <c r="M20" s="9"/>
    </row>
    <row r="21" spans="1:13" s="14" customFormat="1" ht="24" customHeight="1" thickTop="1">
      <c r="A21" s="1"/>
      <c r="B21" s="1"/>
      <c r="C21" s="1"/>
      <c r="D21" s="1"/>
      <c r="E21" s="1"/>
      <c r="F21" s="1"/>
      <c r="G21" s="1"/>
      <c r="H21" s="1"/>
      <c r="M21" s="9"/>
    </row>
    <row r="22" spans="1:13" s="46" customFormat="1" ht="18" customHeight="1">
      <c r="B22" s="49" t="s">
        <v>36</v>
      </c>
      <c r="C22" s="47"/>
      <c r="D22" s="47"/>
      <c r="E22" s="47"/>
      <c r="F22" s="47"/>
      <c r="G22" s="47"/>
      <c r="H22" s="48" t="s">
        <v>39</v>
      </c>
      <c r="M22" s="8"/>
    </row>
    <row r="23" spans="1:13" s="46" customFormat="1" ht="18" customHeight="1">
      <c r="A23" s="32"/>
      <c r="B23" s="47"/>
      <c r="C23" s="47"/>
      <c r="D23" s="47"/>
      <c r="E23" s="47"/>
      <c r="F23" s="47"/>
      <c r="G23" s="47"/>
      <c r="H23" s="48" t="s">
        <v>40</v>
      </c>
      <c r="M23" s="8"/>
    </row>
    <row r="24" spans="1:13" s="14" customFormat="1" ht="13" customHeight="1">
      <c r="A24" s="26"/>
      <c r="B24" s="24"/>
      <c r="C24" s="24"/>
      <c r="D24" s="24"/>
      <c r="E24" s="24"/>
      <c r="F24" s="24"/>
      <c r="G24" s="24"/>
      <c r="H24" s="27"/>
      <c r="M24" s="2"/>
    </row>
    <row r="25" spans="1:13" s="14" customFormat="1" ht="18" customHeight="1">
      <c r="A25" s="26"/>
      <c r="B25" s="59" t="s">
        <v>15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2"/>
    </row>
    <row r="26" spans="1:13" s="14" customFormat="1" ht="13" customHeight="1">
      <c r="A26" s="26"/>
      <c r="B26" s="24"/>
      <c r="C26" s="24"/>
      <c r="D26" s="24"/>
      <c r="E26" s="24"/>
      <c r="F26" s="24"/>
      <c r="G26" s="24"/>
      <c r="H26" s="27"/>
      <c r="M26" s="2"/>
    </row>
    <row r="27" spans="1:13" s="14" customFormat="1" ht="26" customHeight="1">
      <c r="B27" s="41" t="s">
        <v>16</v>
      </c>
      <c r="C27" s="42">
        <f ca="1">TODAY()</f>
        <v>43389</v>
      </c>
      <c r="D27" s="43"/>
      <c r="E27" s="60" t="s">
        <v>17</v>
      </c>
      <c r="F27" s="60"/>
      <c r="G27" s="43"/>
      <c r="H27" s="44"/>
      <c r="I27" s="41"/>
      <c r="J27" s="41"/>
      <c r="K27" s="41" t="s">
        <v>18</v>
      </c>
      <c r="L27" s="28"/>
      <c r="M27" s="9"/>
    </row>
    <row r="28" spans="1:13" s="14" customFormat="1" ht="15" customHeight="1">
      <c r="A28" s="26"/>
      <c r="B28" s="45"/>
      <c r="C28" s="45"/>
      <c r="D28" s="45"/>
      <c r="E28" s="45"/>
      <c r="F28" s="45"/>
      <c r="G28" s="45"/>
      <c r="H28" s="25"/>
      <c r="I28" s="40"/>
      <c r="J28" s="40"/>
      <c r="K28" s="40"/>
      <c r="M28" s="2"/>
    </row>
    <row r="29" spans="1:13" s="14" customFormat="1" ht="29" customHeight="1">
      <c r="A29" s="26"/>
      <c r="B29" s="24"/>
      <c r="C29" s="24"/>
      <c r="D29" s="24"/>
      <c r="E29" s="24"/>
      <c r="F29" s="24"/>
      <c r="G29" s="24"/>
      <c r="H29" s="27"/>
      <c r="M29" s="2"/>
    </row>
    <row r="30" spans="1:13" s="29" customFormat="1" ht="50" customHeight="1">
      <c r="A30" s="30"/>
      <c r="C30" s="30"/>
      <c r="E30" s="31"/>
      <c r="F30" s="31"/>
    </row>
    <row r="31" spans="1:13" s="29" customFormat="1" ht="37" customHeight="1">
      <c r="A31" s="30"/>
      <c r="C31" s="30"/>
      <c r="E31" s="31"/>
      <c r="F31" s="31"/>
    </row>
    <row r="32" spans="1:13" s="29" customFormat="1" ht="29" customHeight="1">
      <c r="A32" s="30"/>
      <c r="C32" s="30"/>
      <c r="E32" s="31"/>
      <c r="F32" s="31"/>
    </row>
    <row r="33" spans="1:8" s="29" customFormat="1">
      <c r="A33" s="30"/>
      <c r="E33" s="31"/>
      <c r="F33" s="31"/>
    </row>
    <row r="34" spans="1:8" s="29" customFormat="1">
      <c r="E34" s="31"/>
      <c r="F34" s="31"/>
    </row>
    <row r="35" spans="1:8" s="29" customFormat="1">
      <c r="B35" s="2"/>
      <c r="C35" s="2"/>
      <c r="D35" s="2"/>
      <c r="E35" s="2"/>
      <c r="F35" s="2"/>
      <c r="G35" s="2"/>
      <c r="H35" s="2"/>
    </row>
    <row r="36" spans="1:8" s="29" customFormat="1">
      <c r="A36" s="2"/>
      <c r="B36" s="2"/>
      <c r="C36" s="2"/>
      <c r="D36" s="2"/>
      <c r="E36" s="2"/>
      <c r="F36" s="2"/>
      <c r="G36" s="2"/>
      <c r="H36" s="2"/>
    </row>
    <row r="37" spans="1:8" s="29" customFormat="1">
      <c r="A37" s="2"/>
      <c r="B37" s="2"/>
      <c r="C37" s="2"/>
      <c r="D37" s="2"/>
      <c r="E37" s="2"/>
      <c r="F37" s="2"/>
      <c r="G37" s="2"/>
      <c r="H37" s="2"/>
    </row>
    <row r="38" spans="1:8" s="29" customFormat="1">
      <c r="A38" s="2"/>
      <c r="B38" s="2"/>
      <c r="C38" s="2"/>
      <c r="D38" s="2"/>
      <c r="E38" s="2"/>
      <c r="F38" s="2"/>
      <c r="G38" s="2"/>
      <c r="H38" s="2"/>
    </row>
    <row r="39" spans="1:8" s="29" customFormat="1">
      <c r="A39" s="2"/>
      <c r="B39" s="2"/>
      <c r="C39" s="2"/>
      <c r="D39" s="2"/>
      <c r="E39" s="2"/>
      <c r="F39" s="2"/>
      <c r="G39" s="2"/>
      <c r="H39" s="2"/>
    </row>
  </sheetData>
  <sheetProtection algorithmName="SHA-512" hashValue="qzKT7l4YRlPL6Zlhq+TgB77krtJ+ADvQg0mcRPC9P/OsX1R7pe/c+IDxJm/84ljl7VtyBwzFRCi3aM+BPsdqsg==" saltValue="n6l/+L4/mQ4RtU6t3QYheg==" spinCount="100000" sheet="1" objects="1" formatColumns="0" insertRows="0" selectLockedCells="1"/>
  <mergeCells count="26">
    <mergeCell ref="D10:E10"/>
    <mergeCell ref="K10:L10"/>
    <mergeCell ref="D11:E11"/>
    <mergeCell ref="D12:E12"/>
    <mergeCell ref="D13:E13"/>
    <mergeCell ref="D8:E8"/>
    <mergeCell ref="K8:L8"/>
    <mergeCell ref="D9:E9"/>
    <mergeCell ref="I1:L1"/>
    <mergeCell ref="I4:L4"/>
    <mergeCell ref="K9:L9"/>
    <mergeCell ref="I2:L2"/>
    <mergeCell ref="B25:L25"/>
    <mergeCell ref="E27:F27"/>
    <mergeCell ref="K11:L12"/>
    <mergeCell ref="J11:J12"/>
    <mergeCell ref="K15:L15"/>
    <mergeCell ref="K20:L20"/>
    <mergeCell ref="K16:L16"/>
    <mergeCell ref="E20:G20"/>
    <mergeCell ref="C20:D20"/>
    <mergeCell ref="D14:E14"/>
    <mergeCell ref="D15:E15"/>
    <mergeCell ref="D16:E16"/>
    <mergeCell ref="D17:E17"/>
    <mergeCell ref="D18:E18"/>
  </mergeCells>
  <phoneticPr fontId="3" type="noConversion"/>
  <dataValidations count="7">
    <dataValidation type="decimal" allowBlank="1" showInputMessage="1" showErrorMessage="1" prompt="En cas de maladie, noter ici les heures prévues et compléter &quot;Remarque&quot;._x000d_" sqref="D8:D17" xr:uid="{00000000-0002-0000-0000-000002000000}">
      <formula1>0</formula1>
      <formula2>8</formula2>
    </dataValidation>
    <dataValidation type="decimal" allowBlank="1" showInputMessage="1" showErrorMessage="1" promptTitle="Nb d'heures en décimales" prompt="p. ex. _x000d_1.25 pour 1h15_x000d_1.5 pour 1h30" sqref="C8:C17" xr:uid="{00000000-0002-0000-0000-000003000000}">
      <formula1>0</formula1>
      <formula2>9</formula2>
    </dataValidation>
    <dataValidation allowBlank="1" showInputMessage="1" showErrorMessage="1" prompt="En cas d'autre absence, noter ici les heures prévues et compléter &quot;Remarque&quot;._x000d_" sqref="F8:F17" xr:uid="{00000000-0002-0000-0000-000004000000}"/>
    <dataValidation type="date" operator="greaterThan" allowBlank="1" showInputMessage="1" showErrorMessage="1" error="Format 10.10.13" sqref="B8:B17" xr:uid="{00000000-0002-0000-0000-000005000000}">
      <formula1>43101</formula1>
    </dataValidation>
    <dataValidation type="textLength" allowBlank="1" showInputMessage="1" showErrorMessage="1" sqref="H8:H17" xr:uid="{00000000-0002-0000-0000-000006000000}">
      <formula1>0</formula1>
      <formula2>30</formula2>
    </dataValidation>
    <dataValidation allowBlank="1" showErrorMessage="1" prompt="_x000d_" sqref="G8:G17" xr:uid="{00000000-0002-0000-0000-000007000000}"/>
    <dataValidation type="list" allowBlank="1" showInputMessage="1" showErrorMessage="1" promptTitle="Sélectionner une fonction" sqref="M9" xr:uid="{00000000-0002-0000-0000-000000000000}">
      <formula1>#REF!</formula1>
    </dataValidation>
  </dataValidations>
  <printOptions horizontalCentered="1"/>
  <pageMargins left="0.35433070866141736" right="0.35433070866141736" top="0.19685039370078741" bottom="0.59055118110236227" header="0.51181102362204722" footer="0.39370078740157483"/>
  <pageSetup paperSize="9" scale="68" orientation="landscape" horizontalDpi="4294967292" verticalDpi="4294967292"/>
  <headerFooter>
    <oddFooter>&amp;C&amp;"Roboto,Normal"Route de la Glâne 107 l 1752 Villars-sur-Glâne l info@cfc-bz.ch l 026 322 65 66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3627BEC-B6D9-474F-8CC6-20254C5C90C5}">
          <x14:formula1>
            <xm:f>Réf!$B$2:$B$9</xm:f>
          </x14:formula1>
          <xm:sqref>K15:L15</xm:sqref>
        </x14:dataValidation>
        <x14:dataValidation type="list" allowBlank="1" showInputMessage="1" showErrorMessage="1" promptTitle="Sélectionner une fonction" xr:uid="{6BCD16DD-FEB7-3F46-9B5A-981D3D4EEE8E}">
          <x14:formula1>
            <xm:f>Réf!$A$12:$A$15</xm:f>
          </x14:formula1>
          <xm:sqref>K9:L9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workbookViewId="0">
      <selection activeCell="C24" sqref="C24"/>
    </sheetView>
  </sheetViews>
  <sheetFormatPr baseColWidth="10" defaultColWidth="9.33203125" defaultRowHeight="12"/>
  <cols>
    <col min="1" max="1" width="14.33203125" style="55" customWidth="1"/>
    <col min="2" max="2" width="11.1640625" style="57" customWidth="1"/>
    <col min="3" max="3" width="18.83203125" style="57" customWidth="1"/>
    <col min="4" max="16384" width="9.33203125" style="57"/>
  </cols>
  <sheetData>
    <row r="1" spans="1:3" s="55" customFormat="1" ht="14">
      <c r="B1" s="56"/>
      <c r="C1" s="55">
        <v>2017</v>
      </c>
    </row>
    <row r="2" spans="1:3" s="55" customFormat="1" ht="14">
      <c r="A2" s="55" t="s">
        <v>28</v>
      </c>
      <c r="B2" s="29" t="s">
        <v>19</v>
      </c>
      <c r="C2" s="57">
        <v>11.2</v>
      </c>
    </row>
    <row r="3" spans="1:3" s="55" customFormat="1" ht="14">
      <c r="A3" s="55" t="s">
        <v>29</v>
      </c>
      <c r="B3" s="29" t="s">
        <v>10</v>
      </c>
      <c r="C3" s="57">
        <v>15.2</v>
      </c>
    </row>
    <row r="4" spans="1:3" ht="14">
      <c r="A4" s="55" t="s">
        <v>30</v>
      </c>
      <c r="B4" s="29" t="s">
        <v>23</v>
      </c>
      <c r="C4" s="57">
        <v>20</v>
      </c>
    </row>
    <row r="5" spans="1:3" ht="14">
      <c r="A5" s="55" t="s">
        <v>31</v>
      </c>
      <c r="B5" s="29" t="s">
        <v>25</v>
      </c>
      <c r="C5" s="57">
        <v>24.8</v>
      </c>
    </row>
    <row r="6" spans="1:3" ht="14">
      <c r="A6" s="55" t="s">
        <v>32</v>
      </c>
      <c r="B6" s="29" t="s">
        <v>26</v>
      </c>
      <c r="C6" s="57">
        <v>29.2</v>
      </c>
    </row>
    <row r="7" spans="1:3" ht="14">
      <c r="A7" s="55" t="s">
        <v>33</v>
      </c>
      <c r="B7" s="29" t="s">
        <v>27</v>
      </c>
      <c r="C7" s="57">
        <v>33.6</v>
      </c>
    </row>
    <row r="8" spans="1:3" ht="14">
      <c r="B8" s="58" t="s">
        <v>34</v>
      </c>
      <c r="C8" s="55"/>
    </row>
    <row r="9" spans="1:3" ht="14">
      <c r="A9" s="55" t="s">
        <v>35</v>
      </c>
      <c r="B9" s="58"/>
      <c r="C9" s="55"/>
    </row>
    <row r="10" spans="1:3">
      <c r="B10" s="30"/>
    </row>
    <row r="11" spans="1:3">
      <c r="B11" s="30"/>
    </row>
    <row r="12" spans="1:3" ht="14">
      <c r="A12" s="31" t="s">
        <v>7</v>
      </c>
      <c r="B12" s="29" t="s">
        <v>20</v>
      </c>
    </row>
    <row r="13" spans="1:3" ht="14">
      <c r="A13" s="31" t="s">
        <v>21</v>
      </c>
      <c r="B13" s="29" t="s">
        <v>22</v>
      </c>
    </row>
    <row r="14" spans="1:3" ht="14">
      <c r="A14" s="31" t="s">
        <v>24</v>
      </c>
      <c r="B14" s="29" t="s">
        <v>43</v>
      </c>
    </row>
    <row r="15" spans="1:3" ht="14">
      <c r="A15" s="31"/>
      <c r="B15" s="29"/>
    </row>
    <row r="16" spans="1:3" ht="14">
      <c r="A16" s="31"/>
      <c r="B16" s="29"/>
    </row>
    <row r="17" spans="1:2" ht="14">
      <c r="A17" s="31"/>
      <c r="B17" s="29"/>
    </row>
    <row r="18" spans="1:2" ht="14">
      <c r="A18" s="31"/>
      <c r="B18" s="29"/>
    </row>
    <row r="19" spans="1:2" ht="14">
      <c r="A19" s="31"/>
      <c r="B19" s="29"/>
    </row>
  </sheetData>
  <sheetProtection sheet="1" objects="1" scenarios="1" selectLockedCells="1" selectUnlockedCells="1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</vt:lpstr>
      <vt:lpstr>Réf</vt:lpstr>
      <vt:lpstr>F!Zone_d_impression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Chavaillaz</dc:creator>
  <cp:lastModifiedBy>Centre de formation continue</cp:lastModifiedBy>
  <cp:lastPrinted>2018-09-18T10:58:16Z</cp:lastPrinted>
  <dcterms:created xsi:type="dcterms:W3CDTF">2015-10-07T10:49:44Z</dcterms:created>
  <dcterms:modified xsi:type="dcterms:W3CDTF">2018-10-16T06:44:41Z</dcterms:modified>
</cp:coreProperties>
</file>